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A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vengono conteggiati i giorni lavorativi di tutto il mese x tutti i dipendenti (escludendo quindi sabati, domeniche e festivi)</t>
        </r>
      </text>
    </comment>
  </commentList>
</comments>
</file>

<file path=xl/sharedStrings.xml><?xml version="1.0" encoding="utf-8"?>
<sst xmlns="http://schemas.openxmlformats.org/spreadsheetml/2006/main" count="13" uniqueCount="13">
  <si>
    <t>Numero dipendenti</t>
  </si>
  <si>
    <t>Giorni lavorabili</t>
  </si>
  <si>
    <t>Ferie</t>
  </si>
  <si>
    <t>Congedi parentali</t>
  </si>
  <si>
    <t>Assenze per malattie</t>
  </si>
  <si>
    <t>Altre assenze retribuite</t>
  </si>
  <si>
    <t>Assenze non retribuite</t>
  </si>
  <si>
    <t>Tot. Assenze</t>
  </si>
  <si>
    <t>% tasso di assenza</t>
  </si>
  <si>
    <t>% tasso di presenza</t>
  </si>
  <si>
    <t>TASSI DI ASSENZA E DI PRESENZA DEL PERSONALE DEL GAL TERRE DEL SESIA S.C.A.R.L.</t>
  </si>
  <si>
    <t xml:space="preserve">Giorni lavorati </t>
  </si>
  <si>
    <t>Anno 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</si>
</sst>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0" fillId="0" borderId="10" xfId="0" applyFont="1" applyBorder="1" applyAlignment="1">
      <alignment/>
    </xf>
    <xf numFmtId="10" fontId="20" fillId="0" borderId="10" xfId="48" applyNumberFormat="1" applyFont="1" applyBorder="1" applyAlignment="1">
      <alignment/>
    </xf>
    <xf numFmtId="0" fontId="20" fillId="0" borderId="0" xfId="0" applyFont="1" applyAlignment="1">
      <alignment/>
    </xf>
    <xf numFmtId="17" fontId="20" fillId="3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D1">
      <selection activeCell="L18" sqref="L18"/>
    </sheetView>
  </sheetViews>
  <sheetFormatPr defaultColWidth="9.140625" defaultRowHeight="15"/>
  <cols>
    <col min="1" max="1" width="22.7109375" style="0" customWidth="1"/>
    <col min="2" max="12" width="8.8515625" style="4" customWidth="1"/>
    <col min="13" max="13" width="8.8515625" style="0" customWidth="1"/>
  </cols>
  <sheetData>
    <row r="1" ht="15">
      <c r="A1" t="s">
        <v>10</v>
      </c>
    </row>
    <row r="2" ht="15"/>
    <row r="3" spans="1:13" ht="15">
      <c r="A3" s="6" t="s">
        <v>12</v>
      </c>
      <c r="B3" s="5">
        <v>43466</v>
      </c>
      <c r="C3" s="5">
        <v>43497</v>
      </c>
      <c r="D3" s="5">
        <v>43525</v>
      </c>
      <c r="E3" s="5">
        <v>43556</v>
      </c>
      <c r="F3" s="5">
        <v>43586</v>
      </c>
      <c r="G3" s="5">
        <v>43617</v>
      </c>
      <c r="H3" s="5">
        <v>43647</v>
      </c>
      <c r="I3" s="5">
        <v>43678</v>
      </c>
      <c r="J3" s="5">
        <v>43709</v>
      </c>
      <c r="K3" s="5">
        <v>43739</v>
      </c>
      <c r="L3" s="5">
        <v>43770</v>
      </c>
      <c r="M3" s="5">
        <v>43800</v>
      </c>
    </row>
    <row r="4" spans="1:13" ht="15">
      <c r="A4" s="1" t="s">
        <v>0</v>
      </c>
      <c r="B4" s="2">
        <v>2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</row>
    <row r="5" spans="1:13" ht="15">
      <c r="A5" s="1" t="s">
        <v>1</v>
      </c>
      <c r="B5" s="2">
        <f>(26-4)*2</f>
        <v>44</v>
      </c>
      <c r="C5" s="2">
        <f>(24-4)*2</f>
        <v>40</v>
      </c>
      <c r="D5" s="2">
        <f>(26-5)*2</f>
        <v>42</v>
      </c>
      <c r="E5" s="2">
        <f>(26-2-4)*2</f>
        <v>40</v>
      </c>
      <c r="F5" s="2">
        <f>(27-4-1)*2</f>
        <v>44</v>
      </c>
      <c r="G5" s="2">
        <f>(26-4-2)*2</f>
        <v>40</v>
      </c>
      <c r="H5" s="2">
        <f>(26-3)*2</f>
        <v>46</v>
      </c>
      <c r="I5" s="2">
        <f>(26-4-1)*2</f>
        <v>42</v>
      </c>
      <c r="J5" s="2">
        <f>(26-5)*2</f>
        <v>42</v>
      </c>
      <c r="K5" s="2">
        <f>(26-3)*2</f>
        <v>46</v>
      </c>
      <c r="L5" s="2">
        <f>(26-2-4)*2</f>
        <v>40</v>
      </c>
      <c r="M5" s="2">
        <f>(26-4-2)*2</f>
        <v>40</v>
      </c>
    </row>
    <row r="6" spans="1:13" ht="15">
      <c r="A6" s="1" t="s">
        <v>11</v>
      </c>
      <c r="B6" s="2">
        <f>B5-B12</f>
        <v>35</v>
      </c>
      <c r="C6" s="2">
        <f aca="true" t="shared" si="0" ref="C6:M6">C5-C12</f>
        <v>36</v>
      </c>
      <c r="D6" s="2">
        <f t="shared" si="0"/>
        <v>17</v>
      </c>
      <c r="E6" s="2">
        <f t="shared" si="0"/>
        <v>16</v>
      </c>
      <c r="F6" s="2">
        <f t="shared" si="0"/>
        <v>7</v>
      </c>
      <c r="G6" s="2">
        <f t="shared" si="0"/>
        <v>14</v>
      </c>
      <c r="H6" s="2">
        <f t="shared" si="0"/>
        <v>23</v>
      </c>
      <c r="I6" s="2">
        <f t="shared" si="0"/>
        <v>18</v>
      </c>
      <c r="J6" s="2">
        <f t="shared" si="0"/>
        <v>25</v>
      </c>
      <c r="K6" s="2">
        <f t="shared" si="0"/>
        <v>44</v>
      </c>
      <c r="L6" s="2">
        <f t="shared" si="0"/>
        <v>34</v>
      </c>
      <c r="M6" s="2">
        <f t="shared" si="0"/>
        <v>34</v>
      </c>
    </row>
    <row r="7" spans="1:13" ht="15">
      <c r="A7" s="1" t="s">
        <v>2</v>
      </c>
      <c r="B7" s="2">
        <f>2+3</f>
        <v>5</v>
      </c>
      <c r="C7" s="2">
        <v>4</v>
      </c>
      <c r="D7" s="2">
        <v>4</v>
      </c>
      <c r="E7" s="2">
        <v>4</v>
      </c>
      <c r="F7" s="2">
        <v>5</v>
      </c>
      <c r="G7" s="2">
        <v>0</v>
      </c>
      <c r="H7" s="2">
        <v>0</v>
      </c>
      <c r="I7" s="2">
        <f>3+17</f>
        <v>20</v>
      </c>
      <c r="J7" s="2">
        <f>6+10</f>
        <v>16</v>
      </c>
      <c r="K7" s="2">
        <v>0</v>
      </c>
      <c r="L7" s="2">
        <f>4</f>
        <v>4</v>
      </c>
      <c r="M7" s="2">
        <v>5</v>
      </c>
    </row>
    <row r="8" spans="1:13" ht="15">
      <c r="A8" s="1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5">
      <c r="A9" s="1" t="s">
        <v>4</v>
      </c>
      <c r="B9" s="2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5">
      <c r="A10" s="1" t="s">
        <v>5</v>
      </c>
      <c r="B10" s="2">
        <v>0</v>
      </c>
      <c r="C10" s="2">
        <v>0</v>
      </c>
      <c r="D10" s="2">
        <v>21</v>
      </c>
      <c r="E10" s="2">
        <v>20</v>
      </c>
      <c r="F10" s="2">
        <f>10+22</f>
        <v>32</v>
      </c>
      <c r="G10" s="2">
        <f>6+20</f>
        <v>26</v>
      </c>
      <c r="H10" s="2">
        <v>23</v>
      </c>
      <c r="I10" s="2">
        <v>4</v>
      </c>
      <c r="J10" s="2">
        <v>1</v>
      </c>
      <c r="K10" s="2">
        <v>2</v>
      </c>
      <c r="L10" s="2">
        <v>2</v>
      </c>
      <c r="M10" s="2">
        <v>1</v>
      </c>
    </row>
    <row r="11" spans="1:13" ht="15">
      <c r="A11" s="1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5">
      <c r="A12" s="1" t="s">
        <v>7</v>
      </c>
      <c r="B12" s="2">
        <f>B7+B8+B9+B10+B11</f>
        <v>9</v>
      </c>
      <c r="C12" s="2">
        <f aca="true" t="shared" si="1" ref="C12:M12">C7+C8+C9+C10+C11</f>
        <v>4</v>
      </c>
      <c r="D12" s="2">
        <f t="shared" si="1"/>
        <v>25</v>
      </c>
      <c r="E12" s="2">
        <f t="shared" si="1"/>
        <v>24</v>
      </c>
      <c r="F12" s="2">
        <f t="shared" si="1"/>
        <v>37</v>
      </c>
      <c r="G12" s="2">
        <f t="shared" si="1"/>
        <v>26</v>
      </c>
      <c r="H12" s="2">
        <f t="shared" si="1"/>
        <v>23</v>
      </c>
      <c r="I12" s="2">
        <f t="shared" si="1"/>
        <v>24</v>
      </c>
      <c r="J12" s="2">
        <f t="shared" si="1"/>
        <v>17</v>
      </c>
      <c r="K12" s="2">
        <f t="shared" si="1"/>
        <v>2</v>
      </c>
      <c r="L12" s="2">
        <f t="shared" si="1"/>
        <v>6</v>
      </c>
      <c r="M12" s="2">
        <f t="shared" si="1"/>
        <v>6</v>
      </c>
    </row>
    <row r="13" spans="1:13" ht="15">
      <c r="A13" s="1" t="s">
        <v>8</v>
      </c>
      <c r="B13" s="3">
        <f>B12/B5</f>
        <v>0.20454545454545456</v>
      </c>
      <c r="C13" s="3">
        <f aca="true" t="shared" si="2" ref="C13:M13">C12/C5</f>
        <v>0.1</v>
      </c>
      <c r="D13" s="3">
        <f t="shared" si="2"/>
        <v>0.5952380952380952</v>
      </c>
      <c r="E13" s="3">
        <f t="shared" si="2"/>
        <v>0.6</v>
      </c>
      <c r="F13" s="3">
        <f t="shared" si="2"/>
        <v>0.8409090909090909</v>
      </c>
      <c r="G13" s="3">
        <f t="shared" si="2"/>
        <v>0.65</v>
      </c>
      <c r="H13" s="3">
        <f t="shared" si="2"/>
        <v>0.5</v>
      </c>
      <c r="I13" s="3">
        <f t="shared" si="2"/>
        <v>0.5714285714285714</v>
      </c>
      <c r="J13" s="3">
        <f t="shared" si="2"/>
        <v>0.40476190476190477</v>
      </c>
      <c r="K13" s="3">
        <f t="shared" si="2"/>
        <v>0.043478260869565216</v>
      </c>
      <c r="L13" s="3">
        <f t="shared" si="2"/>
        <v>0.15</v>
      </c>
      <c r="M13" s="3">
        <f t="shared" si="2"/>
        <v>0.15</v>
      </c>
    </row>
    <row r="14" spans="1:13" ht="15">
      <c r="A14" s="1" t="s">
        <v>9</v>
      </c>
      <c r="B14" s="3">
        <f>B6/B5</f>
        <v>0.7954545454545454</v>
      </c>
      <c r="C14" s="3">
        <f aca="true" t="shared" si="3" ref="C14:M14">C6/C5</f>
        <v>0.9</v>
      </c>
      <c r="D14" s="3">
        <f t="shared" si="3"/>
        <v>0.40476190476190477</v>
      </c>
      <c r="E14" s="3">
        <f t="shared" si="3"/>
        <v>0.4</v>
      </c>
      <c r="F14" s="3">
        <f t="shared" si="3"/>
        <v>0.1590909090909091</v>
      </c>
      <c r="G14" s="3">
        <f t="shared" si="3"/>
        <v>0.35</v>
      </c>
      <c r="H14" s="3">
        <f t="shared" si="3"/>
        <v>0.5</v>
      </c>
      <c r="I14" s="3">
        <f t="shared" si="3"/>
        <v>0.42857142857142855</v>
      </c>
      <c r="J14" s="3">
        <f t="shared" si="3"/>
        <v>0.5952380952380952</v>
      </c>
      <c r="K14" s="3">
        <f t="shared" si="3"/>
        <v>0.9565217391304348</v>
      </c>
      <c r="L14" s="3">
        <f t="shared" si="3"/>
        <v>0.85</v>
      </c>
      <c r="M14" s="3">
        <f t="shared" si="3"/>
        <v>0.85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2018-01-12T13:13:02Z</cp:lastPrinted>
  <dcterms:created xsi:type="dcterms:W3CDTF">2016-05-05T10:38:38Z</dcterms:created>
  <dcterms:modified xsi:type="dcterms:W3CDTF">2020-01-22T11:16:30Z</dcterms:modified>
  <cp:category/>
  <cp:version/>
  <cp:contentType/>
  <cp:contentStatus/>
</cp:coreProperties>
</file>